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J:\Interne Projekte\Neue Webseite 2015\01_Projekt\01_Inhalte\Kompetenz\"/>
    </mc:Choice>
  </mc:AlternateContent>
  <workbookProtection workbookAlgorithmName="SHA-512" workbookHashValue="Tj2PfxSGKnvEBpGTreCHnIuQDBPR4pek0ShThpN5LhkXn3GGpHFh8TjOa8mZLFnujP18vxUVdLsem4feiXoX5w==" workbookSaltValue="rVizAEqqg8dcsAl5fb9VWQ==" workbookSpinCount="100000" lockStructure="1"/>
  <bookViews>
    <workbookView xWindow="0" yWindow="0" windowWidth="28800" windowHeight="12435"/>
  </bookViews>
  <sheets>
    <sheet name="Tabelle1" sheetId="1" r:id="rId1"/>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0" i="1" l="1"/>
  <c r="C9" i="1"/>
  <c r="C11" i="1" l="1"/>
  <c r="H19" i="1" l="1"/>
  <c r="J19" i="1" s="1"/>
  <c r="H23" i="1"/>
  <c r="J23" i="1" s="1"/>
  <c r="H27" i="1"/>
  <c r="I27" i="1" s="1"/>
  <c r="K27" i="1" s="1" a="1"/>
  <c r="K27" i="1" s="1"/>
  <c r="H31" i="1"/>
  <c r="I31" i="1" s="1"/>
  <c r="K31" i="1" s="1" a="1"/>
  <c r="K31" i="1" s="1"/>
  <c r="H35" i="1"/>
  <c r="I35" i="1" s="1"/>
  <c r="K35" i="1" s="1" a="1"/>
  <c r="K35" i="1" s="1"/>
  <c r="H39" i="1"/>
  <c r="I39" i="1" s="1"/>
  <c r="K39" i="1" s="1" a="1"/>
  <c r="K39" i="1" s="1"/>
  <c r="H43" i="1"/>
  <c r="J43" i="1" s="1"/>
  <c r="H20" i="1"/>
  <c r="I20" i="1" s="1"/>
  <c r="K20" i="1" s="1" a="1"/>
  <c r="K20" i="1" s="1"/>
  <c r="H24" i="1"/>
  <c r="I24" i="1" s="1"/>
  <c r="K24" i="1" s="1" a="1"/>
  <c r="K24" i="1" s="1"/>
  <c r="H28" i="1"/>
  <c r="I28" i="1" s="1"/>
  <c r="K28" i="1" s="1" a="1"/>
  <c r="K28" i="1" s="1"/>
  <c r="H32" i="1"/>
  <c r="I32" i="1" s="1"/>
  <c r="K32" i="1" s="1" a="1"/>
  <c r="K32" i="1" s="1"/>
  <c r="H36" i="1"/>
  <c r="I36" i="1" s="1"/>
  <c r="K36" i="1" s="1" a="1"/>
  <c r="K36" i="1" s="1"/>
  <c r="H40" i="1"/>
  <c r="I40" i="1" s="1"/>
  <c r="K40" i="1" s="1" a="1"/>
  <c r="K40" i="1" s="1"/>
  <c r="H44" i="1"/>
  <c r="I44" i="1" s="1"/>
  <c r="K44" i="1" s="1" a="1"/>
  <c r="K44" i="1" s="1"/>
  <c r="H18" i="1"/>
  <c r="I18" i="1" s="1"/>
  <c r="K18" i="1" s="1" a="1"/>
  <c r="K18" i="1" s="1"/>
  <c r="H22" i="1"/>
  <c r="I22" i="1" s="1"/>
  <c r="K22" i="1" s="1" a="1"/>
  <c r="K22" i="1" s="1"/>
  <c r="H26" i="1"/>
  <c r="I26" i="1" s="1"/>
  <c r="K26" i="1" s="1" a="1"/>
  <c r="K26" i="1" s="1"/>
  <c r="H30" i="1"/>
  <c r="J30" i="1" s="1"/>
  <c r="H38" i="1"/>
  <c r="J38" i="1" s="1"/>
  <c r="H17" i="1"/>
  <c r="J17" i="1" s="1"/>
  <c r="H21" i="1"/>
  <c r="J21" i="1" s="1"/>
  <c r="H25" i="1"/>
  <c r="I25" i="1" s="1"/>
  <c r="K25" i="1" s="1" a="1"/>
  <c r="K25" i="1" s="1"/>
  <c r="H29" i="1"/>
  <c r="I29" i="1" s="1"/>
  <c r="K29" i="1" s="1" a="1"/>
  <c r="K29" i="1" s="1"/>
  <c r="H33" i="1"/>
  <c r="I33" i="1" s="1"/>
  <c r="K33" i="1" s="1" a="1"/>
  <c r="K33" i="1" s="1"/>
  <c r="H37" i="1"/>
  <c r="I37" i="1" s="1"/>
  <c r="K37" i="1" s="1" a="1"/>
  <c r="K37" i="1" s="1"/>
  <c r="H41" i="1"/>
  <c r="I41" i="1" s="1"/>
  <c r="K41" i="1" s="1" a="1"/>
  <c r="K41" i="1" s="1"/>
  <c r="H16" i="1"/>
  <c r="J16" i="1" s="1"/>
  <c r="H34" i="1"/>
  <c r="J34" i="1" s="1"/>
  <c r="H42" i="1"/>
  <c r="J42" i="1" s="1"/>
  <c r="J35" i="1"/>
  <c r="J39" i="1"/>
  <c r="J24" i="1"/>
  <c r="I42" i="1"/>
  <c r="K42" i="1" s="1" a="1"/>
  <c r="K42" i="1" s="1"/>
  <c r="I30" i="1"/>
  <c r="K30" i="1" s="1" a="1"/>
  <c r="K30" i="1" s="1"/>
  <c r="J29" i="1"/>
  <c r="J27" i="1"/>
  <c r="I19" i="1"/>
  <c r="K19" i="1" s="1" a="1"/>
  <c r="K19" i="1" s="1"/>
  <c r="J41" i="1"/>
  <c r="J28" i="1"/>
  <c r="I23" i="1" l="1"/>
  <c r="K23" i="1" s="1" a="1"/>
  <c r="K23" i="1" s="1"/>
  <c r="J44" i="1"/>
  <c r="J32" i="1"/>
  <c r="I43" i="1"/>
  <c r="K43" i="1" s="1" a="1"/>
  <c r="K43" i="1" s="1"/>
  <c r="I16" i="1"/>
  <c r="K16" i="1" s="1" a="1"/>
  <c r="K16" i="1" s="1"/>
  <c r="J18" i="1"/>
  <c r="I38" i="1"/>
  <c r="K38" i="1" s="1" a="1"/>
  <c r="K38" i="1" s="1"/>
  <c r="I17" i="1"/>
  <c r="K17" i="1" s="1" a="1"/>
  <c r="K17" i="1" s="1"/>
  <c r="J31" i="1"/>
  <c r="J22" i="1"/>
  <c r="J36" i="1"/>
  <c r="J20" i="1"/>
  <c r="J40" i="1"/>
  <c r="I21" i="1"/>
  <c r="K21" i="1" s="1" a="1"/>
  <c r="K21" i="1" s="1"/>
  <c r="I34" i="1"/>
  <c r="K34" i="1" s="1" a="1"/>
  <c r="K34" i="1" s="1"/>
  <c r="J26" i="1"/>
  <c r="J25" i="1"/>
  <c r="J33" i="1"/>
  <c r="J37" i="1"/>
</calcChain>
</file>

<file path=xl/sharedStrings.xml><?xml version="1.0" encoding="utf-8"?>
<sst xmlns="http://schemas.openxmlformats.org/spreadsheetml/2006/main" count="39" uniqueCount="36">
  <si>
    <t>Abkürzungen</t>
  </si>
  <si>
    <t>SED</t>
  </si>
  <si>
    <t>DAp</t>
  </si>
  <si>
    <t>LOAEL</t>
  </si>
  <si>
    <t>NOAEL</t>
  </si>
  <si>
    <t>MoS</t>
  </si>
  <si>
    <t>NO(A)EL</t>
  </si>
  <si>
    <t>LO(A)EL</t>
  </si>
  <si>
    <t>MoS (NOAEL)</t>
  </si>
  <si>
    <t>MoS (LOAEL)</t>
  </si>
  <si>
    <t>EC-Nummer</t>
  </si>
  <si>
    <t>INCI-Bezeichnung des Inhaltsstoffes</t>
  </si>
  <si>
    <t>Hautpenetration (Dermal absorption) - worst case 100%</t>
  </si>
  <si>
    <t>Kein signifikant erhöhter schädigender behandlungsbedingter Befund (No observed adverse effect level) in mg/kg bw/day</t>
  </si>
  <si>
    <t>Sicherheitsabstand (Margin of Safety)</t>
  </si>
  <si>
    <t>Studie</t>
  </si>
  <si>
    <t>Konz. im Produkt (%)</t>
  </si>
  <si>
    <t>28-day dermal repeated dose toxicity, rabbit</t>
  </si>
  <si>
    <t>Cetrimonium Chloride</t>
  </si>
  <si>
    <t>203-928-6</t>
  </si>
  <si>
    <t>Exposition gegenüber dem kosmetischen Mittel</t>
  </si>
  <si>
    <t>Anwendungsfrequenz (x/Tag)</t>
  </si>
  <si>
    <t>Expositionsart</t>
  </si>
  <si>
    <t>DERMAL</t>
  </si>
  <si>
    <t>RINSE-OFF</t>
  </si>
  <si>
    <t>Zielgruppe</t>
  </si>
  <si>
    <t>ERWACHSENER</t>
  </si>
  <si>
    <t>Berechnung des Sicherheitsabstandes für kosmetische Inhaltsstoffe (MoS)</t>
  </si>
  <si>
    <t>Expositionsweg</t>
  </si>
  <si>
    <t>Retentionsfaktor</t>
  </si>
  <si>
    <t>Tiefster signifikant erhöhter schädigender behandlungsbedingter Befund (Lowest Dosage at which no adverse effect is observed) in mg/kg bw/day</t>
  </si>
  <si>
    <t>Menge des täglich applizierten kosmetischen Mittels in g</t>
  </si>
  <si>
    <t>Körpergewicht Anwender des kosmetischen Mittels in kg</t>
  </si>
  <si>
    <r>
      <t>Tägliche dermale Exposition (Daily Dermal Exposure) Exp</t>
    </r>
    <r>
      <rPr>
        <b/>
        <vertAlign val="subscript"/>
        <sz val="10"/>
        <color theme="1"/>
        <rFont val="Arial"/>
        <family val="2"/>
      </rPr>
      <t>derm</t>
    </r>
  </si>
  <si>
    <t>Der MoS-Wert wird zur Extrapolation vom Tier auf den Menschen (durchschnittliche Bevölkerung) und anschliessend von der durchschnittlichen Bevölkerung auf eine sensitive Subpopulation verwendet. Um eine Substanz als sicher bewerten zu können, muss der MoS-Wert mindestens 100 betragen.</t>
  </si>
  <si>
    <t>Systemische Expositionsdosis = Tägliche Exposition des kosmetischen Mittels (in mg/kg/Tag) im Verhältnis zur Konzentration des Inhaltsstoffes (Systemic Exposure Dosage)</t>
  </si>
</sst>
</file>

<file path=xl/styles.xml><?xml version="1.0" encoding="utf-8"?>
<styleSheet xmlns="http://schemas.openxmlformats.org/spreadsheetml/2006/main" xmlns:mc="http://schemas.openxmlformats.org/markup-compatibility/2006" xmlns:x14ac="http://schemas.microsoft.com/office/spreadsheetml/2009/9/ac" mc:Ignorable="x14ac">
  <fonts count="7" x14ac:knownFonts="1">
    <font>
      <sz val="11"/>
      <color theme="1"/>
      <name val="Calibri"/>
      <family val="2"/>
      <scheme val="minor"/>
    </font>
    <font>
      <sz val="10"/>
      <color theme="1"/>
      <name val="Arial"/>
      <family val="2"/>
    </font>
    <font>
      <b/>
      <sz val="10"/>
      <color theme="1"/>
      <name val="Arial"/>
      <family val="2"/>
    </font>
    <font>
      <i/>
      <sz val="10"/>
      <color theme="1"/>
      <name val="Arial"/>
      <family val="2"/>
    </font>
    <font>
      <b/>
      <sz val="16"/>
      <color theme="1"/>
      <name val="Arial"/>
      <family val="2"/>
    </font>
    <font>
      <sz val="11"/>
      <color theme="1"/>
      <name val="Arial"/>
      <family val="2"/>
    </font>
    <font>
      <b/>
      <vertAlign val="subscript"/>
      <sz val="10"/>
      <color theme="1"/>
      <name val="Arial"/>
      <family val="2"/>
    </font>
  </fonts>
  <fills count="4">
    <fill>
      <patternFill patternType="none"/>
    </fill>
    <fill>
      <patternFill patternType="gray125"/>
    </fill>
    <fill>
      <patternFill patternType="solid">
        <fgColor theme="4" tint="0.79998168889431442"/>
        <bgColor indexed="64"/>
      </patternFill>
    </fill>
    <fill>
      <patternFill patternType="solid">
        <fgColor theme="0" tint="-4.9989318521683403E-2"/>
        <bgColor indexed="64"/>
      </patternFill>
    </fill>
  </fills>
  <borders count="4">
    <border>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1">
    <xf numFmtId="0" fontId="0" fillId="0" borderId="0"/>
  </cellStyleXfs>
  <cellXfs count="23">
    <xf numFmtId="0" fontId="0" fillId="0" borderId="0" xfId="0"/>
    <xf numFmtId="0" fontId="1" fillId="0" borderId="0" xfId="0" applyFont="1"/>
    <xf numFmtId="0" fontId="1" fillId="0" borderId="0" xfId="0" applyFont="1" applyBorder="1" applyAlignment="1">
      <alignment vertical="center" wrapText="1"/>
    </xf>
    <xf numFmtId="0" fontId="4" fillId="0" borderId="0" xfId="0" applyFont="1"/>
    <xf numFmtId="0" fontId="5" fillId="0" borderId="0" xfId="0" applyFont="1"/>
    <xf numFmtId="0" fontId="5" fillId="0" borderId="0" xfId="0" applyFont="1" applyAlignment="1">
      <alignment wrapText="1"/>
    </xf>
    <xf numFmtId="0" fontId="1" fillId="0" borderId="0" xfId="0" applyFont="1" applyAlignment="1">
      <alignment wrapText="1"/>
    </xf>
    <xf numFmtId="0" fontId="1" fillId="0" borderId="0" xfId="0" applyFont="1" applyProtection="1">
      <protection locked="0"/>
    </xf>
    <xf numFmtId="0" fontId="1" fillId="0" borderId="0" xfId="0" applyFont="1" applyProtection="1">
      <protection hidden="1"/>
    </xf>
    <xf numFmtId="0" fontId="1" fillId="0" borderId="0" xfId="0" applyFont="1" applyBorder="1"/>
    <xf numFmtId="0" fontId="1" fillId="0" borderId="0" xfId="0" applyFont="1" applyAlignment="1" applyProtection="1">
      <alignment wrapText="1"/>
      <protection locked="0"/>
    </xf>
    <xf numFmtId="0" fontId="2" fillId="0" borderId="0" xfId="0" applyFont="1" applyProtection="1">
      <protection locked="0"/>
    </xf>
    <xf numFmtId="0" fontId="3" fillId="0" borderId="0" xfId="0" applyFont="1" applyBorder="1" applyAlignment="1">
      <alignment vertical="center"/>
    </xf>
    <xf numFmtId="0" fontId="3" fillId="0" borderId="0" xfId="0" applyFont="1" applyBorder="1" applyAlignment="1"/>
    <xf numFmtId="0" fontId="2" fillId="0" borderId="0" xfId="0" applyFont="1"/>
    <xf numFmtId="0" fontId="2" fillId="0" borderId="0" xfId="0" applyNumberFormat="1" applyFont="1" applyProtection="1">
      <protection hidden="1"/>
    </xf>
    <xf numFmtId="0" fontId="2" fillId="2" borderId="1" xfId="0" applyFont="1" applyFill="1" applyBorder="1" applyProtection="1"/>
    <xf numFmtId="0" fontId="1" fillId="3" borderId="2" xfId="0" applyFont="1" applyFill="1" applyBorder="1" applyAlignment="1" applyProtection="1">
      <alignment horizontal="right"/>
      <protection locked="0"/>
    </xf>
    <xf numFmtId="2" fontId="1" fillId="3" borderId="2" xfId="0" applyNumberFormat="1" applyFont="1" applyFill="1" applyBorder="1" applyProtection="1">
      <protection locked="0"/>
    </xf>
    <xf numFmtId="2" fontId="1" fillId="3" borderId="2" xfId="0" applyNumberFormat="1" applyFont="1" applyFill="1" applyBorder="1" applyProtection="1"/>
    <xf numFmtId="0" fontId="1" fillId="3" borderId="3" xfId="0" applyFont="1" applyFill="1" applyBorder="1" applyProtection="1"/>
    <xf numFmtId="0" fontId="1" fillId="2" borderId="0" xfId="0" applyFont="1" applyFill="1" applyBorder="1" applyAlignment="1">
      <alignment horizontal="left" vertical="top" wrapText="1"/>
    </xf>
    <xf numFmtId="0" fontId="5" fillId="0" borderId="0" xfId="0" applyFont="1" applyAlignment="1"/>
  </cellXfs>
  <cellStyles count="1">
    <cellStyle name="Standard" xfId="0" builtinId="0"/>
  </cellStyles>
  <dxfs count="15">
    <dxf>
      <font>
        <b/>
        <strike val="0"/>
        <outline val="0"/>
        <shadow val="0"/>
        <u val="none"/>
        <sz val="10"/>
        <color theme="1"/>
        <name val="Arial"/>
        <scheme val="none"/>
      </font>
      <numFmt numFmtId="0" formatCode="General"/>
      <protection locked="1" hidden="1"/>
    </dxf>
    <dxf>
      <font>
        <strike val="0"/>
        <outline val="0"/>
        <shadow val="0"/>
        <u val="none"/>
        <sz val="10"/>
        <color theme="1"/>
        <name val="Arial"/>
        <scheme val="none"/>
      </font>
      <numFmt numFmtId="0" formatCode="General"/>
      <protection locked="1" hidden="1"/>
    </dxf>
    <dxf>
      <font>
        <strike val="0"/>
        <outline val="0"/>
        <shadow val="0"/>
        <u val="none"/>
        <sz val="10"/>
        <color theme="1"/>
        <name val="Arial"/>
        <scheme val="none"/>
      </font>
      <numFmt numFmtId="0" formatCode="General"/>
      <protection locked="1" hidden="1"/>
    </dxf>
    <dxf>
      <font>
        <strike val="0"/>
        <outline val="0"/>
        <shadow val="0"/>
        <u val="none"/>
        <sz val="10"/>
        <color theme="1"/>
        <name val="Arial"/>
        <scheme val="none"/>
      </font>
      <protection locked="1" hidden="1"/>
    </dxf>
    <dxf>
      <font>
        <b val="0"/>
        <i val="0"/>
        <strike val="0"/>
        <condense val="0"/>
        <extend val="0"/>
        <outline val="0"/>
        <shadow val="0"/>
        <u val="none"/>
        <vertAlign val="baseline"/>
        <sz val="10"/>
        <color theme="1"/>
        <name val="Arial"/>
        <scheme val="none"/>
      </font>
      <protection locked="0" hidden="0"/>
    </dxf>
    <dxf>
      <font>
        <b val="0"/>
        <i val="0"/>
        <strike val="0"/>
        <condense val="0"/>
        <extend val="0"/>
        <outline val="0"/>
        <shadow val="0"/>
        <u val="none"/>
        <vertAlign val="baseline"/>
        <sz val="10"/>
        <color theme="1"/>
        <name val="Arial"/>
        <scheme val="none"/>
      </font>
      <protection locked="0" hidden="0"/>
    </dxf>
    <dxf>
      <font>
        <strike val="0"/>
        <outline val="0"/>
        <shadow val="0"/>
        <u val="none"/>
        <sz val="10"/>
        <color theme="1"/>
        <name val="Arial"/>
        <scheme val="none"/>
      </font>
      <protection locked="0" hidden="0"/>
    </dxf>
    <dxf>
      <font>
        <strike val="0"/>
        <outline val="0"/>
        <shadow val="0"/>
        <u val="none"/>
        <sz val="10"/>
        <color theme="1"/>
        <name val="Arial"/>
        <scheme val="none"/>
      </font>
      <protection locked="0" hidden="0"/>
    </dxf>
    <dxf>
      <font>
        <strike val="0"/>
        <outline val="0"/>
        <shadow val="0"/>
        <u val="none"/>
        <sz val="10"/>
        <color theme="1"/>
        <name val="Arial"/>
        <scheme val="none"/>
      </font>
      <protection locked="0" hidden="0"/>
    </dxf>
    <dxf>
      <font>
        <strike val="0"/>
        <outline val="0"/>
        <shadow val="0"/>
        <u val="none"/>
        <sz val="10"/>
        <color theme="1"/>
        <name val="Arial"/>
        <scheme val="none"/>
      </font>
      <alignment textRotation="0" wrapText="1" indent="0" justifyLastLine="0" shrinkToFit="0" readingOrder="0"/>
      <protection locked="0" hidden="0"/>
    </dxf>
    <dxf>
      <font>
        <strike val="0"/>
        <outline val="0"/>
        <shadow val="0"/>
        <u val="none"/>
        <sz val="10"/>
        <color theme="1"/>
        <name val="Arial"/>
        <scheme val="none"/>
      </font>
      <protection locked="0" hidden="0"/>
    </dxf>
    <dxf>
      <font>
        <strike val="0"/>
        <outline val="0"/>
        <shadow val="0"/>
        <u val="none"/>
        <sz val="10"/>
        <color theme="1"/>
        <name val="Arial"/>
        <scheme val="none"/>
      </font>
    </dxf>
    <dxf>
      <font>
        <strike val="0"/>
        <outline val="0"/>
        <shadow val="0"/>
        <u val="none"/>
        <sz val="10"/>
        <color theme="1"/>
        <name val="Arial"/>
        <scheme val="none"/>
      </font>
    </dxf>
    <dxf>
      <font>
        <color rgb="FF9C0006"/>
      </font>
      <fill>
        <patternFill>
          <bgColor rgb="FFFFC7CE"/>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druid.ch" TargetMode="External"/></Relationships>
</file>

<file path=xl/drawings/drawing1.xml><?xml version="1.0" encoding="utf-8"?>
<xdr:wsDr xmlns:xdr="http://schemas.openxmlformats.org/drawingml/2006/spreadsheetDrawing" xmlns:a="http://schemas.openxmlformats.org/drawingml/2006/main">
  <xdr:twoCellAnchor editAs="oneCell">
    <xdr:from>
      <xdr:col>6</xdr:col>
      <xdr:colOff>276225</xdr:colOff>
      <xdr:row>0</xdr:row>
      <xdr:rowOff>0</xdr:rowOff>
    </xdr:from>
    <xdr:to>
      <xdr:col>10</xdr:col>
      <xdr:colOff>962775</xdr:colOff>
      <xdr:row>1</xdr:row>
      <xdr:rowOff>255943</xdr:rowOff>
    </xdr:to>
    <xdr:pic>
      <xdr:nvPicPr>
        <xdr:cNvPr id="2" name="Grafik 1">
          <a:hlinkClick xmlns:r="http://schemas.openxmlformats.org/officeDocument/2006/relationships" r:id="rId1"/>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610725" y="0"/>
          <a:ext cx="1620000" cy="513118"/>
        </a:xfrm>
        <a:prstGeom prst="rect">
          <a:avLst/>
        </a:prstGeom>
      </xdr:spPr>
    </xdr:pic>
    <xdr:clientData/>
  </xdr:twoCellAnchor>
</xdr:wsDr>
</file>

<file path=xl/tables/table1.xml><?xml version="1.0" encoding="utf-8"?>
<table xmlns="http://schemas.openxmlformats.org/spreadsheetml/2006/main" id="1" name="Tabelle1" displayName="Tabelle1" ref="A15:K44" totalsRowShown="0" headerRowDxfId="12" dataDxfId="11">
  <autoFilter ref="A15:K44"/>
  <tableColumns count="11">
    <tableColumn id="1" name="EC-Nummer" dataDxfId="10"/>
    <tableColumn id="2" name="INCI-Bezeichnung des Inhaltsstoffes" dataDxfId="9"/>
    <tableColumn id="3" name="Konz. im Produkt (%)" dataDxfId="8"/>
    <tableColumn id="4" name="NO(A)EL" dataDxfId="7"/>
    <tableColumn id="5" name="LO(A)EL" dataDxfId="6"/>
    <tableColumn id="12" name="Studie" dataDxfId="5"/>
    <tableColumn id="11" name="DAp" dataDxfId="4"/>
    <tableColumn id="7" name="SED" dataDxfId="3">
      <calculatedColumnFormula>(($C$11*Tabelle1[[#This Row],[Konz. im Produkt (%)]]/100)*(Tabelle1[[#This Row],[DAp]]/100))</calculatedColumnFormula>
    </tableColumn>
    <tableColumn id="8" name="MoS (NOAEL)" dataDxfId="2">
      <calculatedColumnFormula>Tabelle1[[#This Row],[NO(A)EL]]/Tabelle1[[#This Row],[SED]]</calculatedColumnFormula>
    </tableColumn>
    <tableColumn id="9" name="MoS (LOAEL)" dataDxfId="1">
      <calculatedColumnFormula>Tabelle1[[#This Row],[LO(A)EL]]/Tabelle1[[#This Row],[SED]]/3</calculatedColumnFormula>
    </tableColumn>
    <tableColumn id="10" name="MoS" dataDxfId="0">
      <calculatedColumnFormula array="1">MIN(IF(Tabelle1[[#This Row],[MoS (NOAEL)]:[MoS (LOAEL)]]&gt;0,Tabelle1[[#This Row],[MoS (NOAEL)]:[MoS (LOAEL)]]))</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51"/>
  <sheetViews>
    <sheetView tabSelected="1" workbookViewId="0">
      <selection activeCell="F2" sqref="F2"/>
    </sheetView>
  </sheetViews>
  <sheetFormatPr baseColWidth="10" defaultRowHeight="15" x14ac:dyDescent="0.25"/>
  <cols>
    <col min="1" max="1" width="13.7109375" style="4" customWidth="1"/>
    <col min="2" max="2" width="46.28515625" style="5" customWidth="1"/>
    <col min="3" max="3" width="21.42578125" style="4" customWidth="1"/>
    <col min="4" max="4" width="10" style="4" customWidth="1"/>
    <col min="5" max="5" width="10.5703125" bestFit="1" customWidth="1"/>
    <col min="6" max="6" width="38" style="4" bestFit="1" customWidth="1"/>
    <col min="7" max="8" width="7" style="4" bestFit="1" customWidth="1"/>
    <col min="9" max="9" width="15.28515625" style="4" hidden="1" customWidth="1"/>
    <col min="10" max="10" width="15.140625" style="4" hidden="1" customWidth="1"/>
    <col min="11" max="11" width="14.5703125" style="4" bestFit="1" customWidth="1"/>
    <col min="12" max="16384" width="11.42578125" style="4"/>
  </cols>
  <sheetData>
    <row r="1" spans="1:11" ht="20.25" x14ac:dyDescent="0.3">
      <c r="A1" s="3" t="s">
        <v>27</v>
      </c>
      <c r="E1" s="4"/>
      <c r="G1" s="22"/>
      <c r="H1" s="22"/>
      <c r="I1" s="22"/>
      <c r="J1" s="22"/>
      <c r="K1" s="22"/>
    </row>
    <row r="2" spans="1:11" ht="20.25" x14ac:dyDescent="0.3">
      <c r="A2" s="3"/>
      <c r="E2" s="4"/>
      <c r="G2" s="22"/>
      <c r="H2" s="22"/>
      <c r="I2" s="22"/>
      <c r="J2" s="22"/>
      <c r="K2" s="22"/>
    </row>
    <row r="3" spans="1:11" s="1" customFormat="1" ht="12.75" x14ac:dyDescent="0.2">
      <c r="A3" s="14" t="s">
        <v>20</v>
      </c>
      <c r="B3" s="6"/>
    </row>
    <row r="4" spans="1:11" s="1" customFormat="1" ht="12.75" x14ac:dyDescent="0.2">
      <c r="A4" s="1" t="s">
        <v>28</v>
      </c>
      <c r="B4" s="6"/>
      <c r="C4" s="17" t="s">
        <v>23</v>
      </c>
    </row>
    <row r="5" spans="1:11" s="1" customFormat="1" ht="12.75" x14ac:dyDescent="0.2">
      <c r="A5" s="1" t="s">
        <v>22</v>
      </c>
      <c r="B5" s="6"/>
      <c r="C5" s="17" t="s">
        <v>24</v>
      </c>
    </row>
    <row r="6" spans="1:11" s="1" customFormat="1" ht="12.75" x14ac:dyDescent="0.2">
      <c r="A6" s="1" t="s">
        <v>25</v>
      </c>
      <c r="B6" s="6"/>
      <c r="C6" s="17" t="s">
        <v>26</v>
      </c>
    </row>
    <row r="7" spans="1:11" s="1" customFormat="1" ht="12.75" x14ac:dyDescent="0.2">
      <c r="A7" s="1" t="s">
        <v>31</v>
      </c>
      <c r="B7" s="6"/>
      <c r="C7" s="18">
        <v>4.8</v>
      </c>
    </row>
    <row r="8" spans="1:11" s="1" customFormat="1" ht="12.75" x14ac:dyDescent="0.2">
      <c r="A8" s="1" t="s">
        <v>21</v>
      </c>
      <c r="B8" s="6"/>
      <c r="C8" s="18">
        <v>1</v>
      </c>
    </row>
    <row r="9" spans="1:11" s="1" customFormat="1" ht="12.75" x14ac:dyDescent="0.2">
      <c r="A9" s="1" t="s">
        <v>29</v>
      </c>
      <c r="B9" s="6"/>
      <c r="C9" s="19">
        <f>IF(C5="LEAVE-ON",1,0.01)</f>
        <v>0.01</v>
      </c>
    </row>
    <row r="10" spans="1:11" s="1" customFormat="1" ht="13.5" thickBot="1" x14ac:dyDescent="0.25">
      <c r="A10" s="1" t="s">
        <v>32</v>
      </c>
      <c r="B10" s="6"/>
      <c r="C10" s="20">
        <f>IF(C6="ERWACHSENER",60,5)</f>
        <v>60</v>
      </c>
    </row>
    <row r="11" spans="1:11" s="1" customFormat="1" thickBot="1" x14ac:dyDescent="0.3">
      <c r="A11" s="14" t="s">
        <v>33</v>
      </c>
      <c r="B11" s="6"/>
      <c r="C11" s="16">
        <f>C7*1000*C8*C9/C10</f>
        <v>0.8</v>
      </c>
    </row>
    <row r="12" spans="1:11" s="1" customFormat="1" ht="12.75" x14ac:dyDescent="0.2">
      <c r="B12" s="6"/>
    </row>
    <row r="13" spans="1:11" s="1" customFormat="1" ht="31.5" customHeight="1" x14ac:dyDescent="0.2">
      <c r="A13" s="21" t="s">
        <v>34</v>
      </c>
      <c r="B13" s="21"/>
      <c r="C13" s="21"/>
      <c r="D13" s="21"/>
      <c r="E13" s="21"/>
      <c r="F13" s="21"/>
      <c r="G13" s="21"/>
      <c r="H13" s="21"/>
      <c r="I13" s="21"/>
      <c r="J13" s="21"/>
      <c r="K13" s="21"/>
    </row>
    <row r="14" spans="1:11" s="1" customFormat="1" ht="12.75" x14ac:dyDescent="0.2">
      <c r="B14" s="6"/>
    </row>
    <row r="15" spans="1:11" s="1" customFormat="1" ht="12.75" x14ac:dyDescent="0.2">
      <c r="A15" s="1" t="s">
        <v>10</v>
      </c>
      <c r="B15" s="6" t="s">
        <v>11</v>
      </c>
      <c r="C15" s="1" t="s">
        <v>16</v>
      </c>
      <c r="D15" s="1" t="s">
        <v>6</v>
      </c>
      <c r="E15" s="1" t="s">
        <v>7</v>
      </c>
      <c r="F15" s="1" t="s">
        <v>15</v>
      </c>
      <c r="G15" s="1" t="s">
        <v>2</v>
      </c>
      <c r="H15" s="1" t="s">
        <v>1</v>
      </c>
      <c r="I15" s="1" t="s">
        <v>8</v>
      </c>
      <c r="J15" s="1" t="s">
        <v>9</v>
      </c>
      <c r="K15" s="1" t="s">
        <v>5</v>
      </c>
    </row>
    <row r="16" spans="1:11" s="1" customFormat="1" ht="12.75" x14ac:dyDescent="0.2">
      <c r="A16" s="7" t="s">
        <v>19</v>
      </c>
      <c r="B16" s="10" t="s">
        <v>18</v>
      </c>
      <c r="C16" s="7">
        <v>0.5</v>
      </c>
      <c r="D16" s="7">
        <v>20</v>
      </c>
      <c r="E16" s="7">
        <v>0</v>
      </c>
      <c r="F16" s="7" t="s">
        <v>17</v>
      </c>
      <c r="G16" s="7">
        <v>100</v>
      </c>
      <c r="H16" s="8">
        <f>(($C$11*Tabelle1[[#This Row],[Konz. im Produkt (%)]]/100)*(Tabelle1[[#This Row],[DAp]]/100))</f>
        <v>4.0000000000000001E-3</v>
      </c>
      <c r="I16" s="8">
        <f>Tabelle1[[#This Row],[NO(A)EL]]/Tabelle1[[#This Row],[SED]]</f>
        <v>5000</v>
      </c>
      <c r="J16" s="8">
        <f>Tabelle1[[#This Row],[LO(A)EL]]/Tabelle1[[#This Row],[SED]]/3</f>
        <v>0</v>
      </c>
      <c r="K16" s="15">
        <f t="array" ref="K16">MIN(IF(Tabelle1[[#This Row],[MoS (NOAEL)]:[MoS (LOAEL)]]&gt;0,Tabelle1[[#This Row],[MoS (NOAEL)]:[MoS (LOAEL)]]))</f>
        <v>5000</v>
      </c>
    </row>
    <row r="17" spans="1:11" s="1" customFormat="1" ht="12.75" x14ac:dyDescent="0.2">
      <c r="A17" s="7"/>
      <c r="B17" s="10"/>
      <c r="C17" s="7"/>
      <c r="D17" s="7"/>
      <c r="E17" s="7"/>
      <c r="F17" s="7"/>
      <c r="G17" s="7">
        <v>100</v>
      </c>
      <c r="H17" s="8">
        <f>(($C$11*Tabelle1[[#This Row],[Konz. im Produkt (%)]]/100)*(Tabelle1[[#This Row],[DAp]]/100))</f>
        <v>0</v>
      </c>
      <c r="I17" s="8" t="e">
        <f>Tabelle1[[#This Row],[NO(A)EL]]/Tabelle1[[#This Row],[SED]]</f>
        <v>#DIV/0!</v>
      </c>
      <c r="J17" s="8" t="e">
        <f>Tabelle1[[#This Row],[LO(A)EL]]/Tabelle1[[#This Row],[SED]]/3</f>
        <v>#DIV/0!</v>
      </c>
      <c r="K17" s="15" t="e">
        <f t="array" ref="K17">MIN(IF(Tabelle1[[#This Row],[MoS (NOAEL)]:[MoS (LOAEL)]]&gt;0,Tabelle1[[#This Row],[MoS (NOAEL)]:[MoS (LOAEL)]]))</f>
        <v>#DIV/0!</v>
      </c>
    </row>
    <row r="18" spans="1:11" s="1" customFormat="1" ht="12.75" x14ac:dyDescent="0.2">
      <c r="A18" s="7"/>
      <c r="B18" s="10"/>
      <c r="C18" s="7"/>
      <c r="D18" s="7"/>
      <c r="E18" s="7"/>
      <c r="F18" s="7"/>
      <c r="G18" s="7"/>
      <c r="H18" s="8">
        <f>(($C$11*Tabelle1[[#This Row],[Konz. im Produkt (%)]]/100)*(Tabelle1[[#This Row],[DAp]]/100))</f>
        <v>0</v>
      </c>
      <c r="I18" s="8" t="e">
        <f>Tabelle1[[#This Row],[NO(A)EL]]/Tabelle1[[#This Row],[SED]]</f>
        <v>#DIV/0!</v>
      </c>
      <c r="J18" s="8" t="e">
        <f>Tabelle1[[#This Row],[LO(A)EL]]/Tabelle1[[#This Row],[SED]]/3</f>
        <v>#DIV/0!</v>
      </c>
      <c r="K18" s="15" t="e">
        <f t="array" ref="K18">MIN(IF(Tabelle1[[#This Row],[MoS (NOAEL)]:[MoS (LOAEL)]]&gt;0,Tabelle1[[#This Row],[MoS (NOAEL)]:[MoS (LOAEL)]]))</f>
        <v>#DIV/0!</v>
      </c>
    </row>
    <row r="19" spans="1:11" s="1" customFormat="1" ht="12.75" x14ac:dyDescent="0.2">
      <c r="A19" s="7"/>
      <c r="B19" s="10"/>
      <c r="C19" s="7"/>
      <c r="D19" s="7"/>
      <c r="E19" s="7"/>
      <c r="F19" s="7"/>
      <c r="G19" s="7"/>
      <c r="H19" s="8">
        <f>(($C$11*Tabelle1[[#This Row],[Konz. im Produkt (%)]]/100)*(Tabelle1[[#This Row],[DAp]]/100))</f>
        <v>0</v>
      </c>
      <c r="I19" s="8" t="e">
        <f>Tabelle1[[#This Row],[NO(A)EL]]/Tabelle1[[#This Row],[SED]]</f>
        <v>#DIV/0!</v>
      </c>
      <c r="J19" s="8" t="e">
        <f>Tabelle1[[#This Row],[LO(A)EL]]/Tabelle1[[#This Row],[SED]]/3</f>
        <v>#DIV/0!</v>
      </c>
      <c r="K19" s="15" t="e">
        <f t="array" ref="K19">MIN(IF(Tabelle1[[#This Row],[MoS (NOAEL)]:[MoS (LOAEL)]]&gt;0,Tabelle1[[#This Row],[MoS (NOAEL)]:[MoS (LOAEL)]]))</f>
        <v>#DIV/0!</v>
      </c>
    </row>
    <row r="20" spans="1:11" s="1" customFormat="1" ht="12.75" x14ac:dyDescent="0.2">
      <c r="A20" s="7"/>
      <c r="B20" s="10"/>
      <c r="C20" s="7"/>
      <c r="D20" s="7"/>
      <c r="E20" s="7"/>
      <c r="F20" s="7"/>
      <c r="G20" s="7"/>
      <c r="H20" s="8">
        <f>(($C$11*Tabelle1[[#This Row],[Konz. im Produkt (%)]]/100)*(Tabelle1[[#This Row],[DAp]]/100))</f>
        <v>0</v>
      </c>
      <c r="I20" s="8" t="e">
        <f>Tabelle1[[#This Row],[NO(A)EL]]/Tabelle1[[#This Row],[SED]]</f>
        <v>#DIV/0!</v>
      </c>
      <c r="J20" s="8" t="e">
        <f>Tabelle1[[#This Row],[LO(A)EL]]/Tabelle1[[#This Row],[SED]]/3</f>
        <v>#DIV/0!</v>
      </c>
      <c r="K20" s="15" t="e">
        <f t="array" ref="K20">MIN(IF(Tabelle1[[#This Row],[MoS (NOAEL)]:[MoS (LOAEL)]]&gt;0,Tabelle1[[#This Row],[MoS (NOAEL)]:[MoS (LOAEL)]]))</f>
        <v>#DIV/0!</v>
      </c>
    </row>
    <row r="21" spans="1:11" s="1" customFormat="1" ht="12.75" x14ac:dyDescent="0.2">
      <c r="A21" s="7"/>
      <c r="B21" s="10"/>
      <c r="C21" s="7"/>
      <c r="D21" s="7"/>
      <c r="E21" s="7"/>
      <c r="F21" s="7"/>
      <c r="G21" s="7"/>
      <c r="H21" s="8">
        <f>(($C$11*Tabelle1[[#This Row],[Konz. im Produkt (%)]]/100)*(Tabelle1[[#This Row],[DAp]]/100))</f>
        <v>0</v>
      </c>
      <c r="I21" s="8" t="e">
        <f>Tabelle1[[#This Row],[NO(A)EL]]/Tabelle1[[#This Row],[SED]]</f>
        <v>#DIV/0!</v>
      </c>
      <c r="J21" s="8" t="e">
        <f>Tabelle1[[#This Row],[LO(A)EL]]/Tabelle1[[#This Row],[SED]]/3</f>
        <v>#DIV/0!</v>
      </c>
      <c r="K21" s="15" t="e">
        <f t="array" ref="K21">MIN(IF(Tabelle1[[#This Row],[MoS (NOAEL)]:[MoS (LOAEL)]]&gt;0,Tabelle1[[#This Row],[MoS (NOAEL)]:[MoS (LOAEL)]]))</f>
        <v>#DIV/0!</v>
      </c>
    </row>
    <row r="22" spans="1:11" s="1" customFormat="1" ht="12.75" x14ac:dyDescent="0.2">
      <c r="A22" s="7"/>
      <c r="B22" s="10"/>
      <c r="C22" s="7"/>
      <c r="D22" s="7"/>
      <c r="E22" s="7"/>
      <c r="F22" s="7"/>
      <c r="G22" s="7"/>
      <c r="H22" s="8">
        <f>(($C$11*Tabelle1[[#This Row],[Konz. im Produkt (%)]]/100)*(Tabelle1[[#This Row],[DAp]]/100))</f>
        <v>0</v>
      </c>
      <c r="I22" s="8" t="e">
        <f>Tabelle1[[#This Row],[NO(A)EL]]/Tabelle1[[#This Row],[SED]]</f>
        <v>#DIV/0!</v>
      </c>
      <c r="J22" s="8" t="e">
        <f>Tabelle1[[#This Row],[LO(A)EL]]/Tabelle1[[#This Row],[SED]]/3</f>
        <v>#DIV/0!</v>
      </c>
      <c r="K22" s="15" t="e">
        <f t="array" ref="K22">MIN(IF(Tabelle1[[#This Row],[MoS (NOAEL)]:[MoS (LOAEL)]]&gt;0,Tabelle1[[#This Row],[MoS (NOAEL)]:[MoS (LOAEL)]]))</f>
        <v>#DIV/0!</v>
      </c>
    </row>
    <row r="23" spans="1:11" s="1" customFormat="1" ht="12.75" x14ac:dyDescent="0.2">
      <c r="A23" s="7"/>
      <c r="B23" s="10"/>
      <c r="C23" s="7"/>
      <c r="D23" s="7"/>
      <c r="E23" s="7"/>
      <c r="F23" s="7"/>
      <c r="G23" s="7"/>
      <c r="H23" s="8">
        <f>(($C$11*Tabelle1[[#This Row],[Konz. im Produkt (%)]]/100)*(Tabelle1[[#This Row],[DAp]]/100))</f>
        <v>0</v>
      </c>
      <c r="I23" s="8" t="e">
        <f>Tabelle1[[#This Row],[NO(A)EL]]/Tabelle1[[#This Row],[SED]]</f>
        <v>#DIV/0!</v>
      </c>
      <c r="J23" s="8" t="e">
        <f>Tabelle1[[#This Row],[LO(A)EL]]/Tabelle1[[#This Row],[SED]]/3</f>
        <v>#DIV/0!</v>
      </c>
      <c r="K23" s="15" t="e">
        <f t="array" ref="K23">MIN(IF(Tabelle1[[#This Row],[MoS (NOAEL)]:[MoS (LOAEL)]]&gt;0,Tabelle1[[#This Row],[MoS (NOAEL)]:[MoS (LOAEL)]]))</f>
        <v>#DIV/0!</v>
      </c>
    </row>
    <row r="24" spans="1:11" s="1" customFormat="1" ht="12.75" x14ac:dyDescent="0.2">
      <c r="A24" s="7"/>
      <c r="B24" s="10"/>
      <c r="C24" s="7"/>
      <c r="D24" s="7"/>
      <c r="E24" s="7"/>
      <c r="F24" s="7"/>
      <c r="G24" s="7"/>
      <c r="H24" s="8">
        <f>(($C$11*Tabelle1[[#This Row],[Konz. im Produkt (%)]]/100)*(Tabelle1[[#This Row],[DAp]]/100))</f>
        <v>0</v>
      </c>
      <c r="I24" s="8" t="e">
        <f>Tabelle1[[#This Row],[NO(A)EL]]/Tabelle1[[#This Row],[SED]]</f>
        <v>#DIV/0!</v>
      </c>
      <c r="J24" s="8" t="e">
        <f>Tabelle1[[#This Row],[LO(A)EL]]/Tabelle1[[#This Row],[SED]]/3</f>
        <v>#DIV/0!</v>
      </c>
      <c r="K24" s="15" t="e">
        <f t="array" ref="K24">MIN(IF(Tabelle1[[#This Row],[MoS (NOAEL)]:[MoS (LOAEL)]]&gt;0,Tabelle1[[#This Row],[MoS (NOAEL)]:[MoS (LOAEL)]]))</f>
        <v>#DIV/0!</v>
      </c>
    </row>
    <row r="25" spans="1:11" s="1" customFormat="1" ht="12.75" x14ac:dyDescent="0.2">
      <c r="A25" s="7"/>
      <c r="B25" s="10"/>
      <c r="C25" s="7"/>
      <c r="D25" s="7"/>
      <c r="E25" s="7"/>
      <c r="F25" s="7"/>
      <c r="G25" s="7"/>
      <c r="H25" s="8">
        <f>(($C$11*Tabelle1[[#This Row],[Konz. im Produkt (%)]]/100)*(Tabelle1[[#This Row],[DAp]]/100))</f>
        <v>0</v>
      </c>
      <c r="I25" s="8" t="e">
        <f>Tabelle1[[#This Row],[NO(A)EL]]/Tabelle1[[#This Row],[SED]]</f>
        <v>#DIV/0!</v>
      </c>
      <c r="J25" s="8" t="e">
        <f>Tabelle1[[#This Row],[LO(A)EL]]/Tabelle1[[#This Row],[SED]]/3</f>
        <v>#DIV/0!</v>
      </c>
      <c r="K25" s="15" t="e">
        <f t="array" ref="K25">MIN(IF(Tabelle1[[#This Row],[MoS (NOAEL)]:[MoS (LOAEL)]]&gt;0,Tabelle1[[#This Row],[MoS (NOAEL)]:[MoS (LOAEL)]]))</f>
        <v>#DIV/0!</v>
      </c>
    </row>
    <row r="26" spans="1:11" s="1" customFormat="1" ht="12.75" x14ac:dyDescent="0.2">
      <c r="A26" s="7"/>
      <c r="B26" s="10"/>
      <c r="C26" s="7"/>
      <c r="D26" s="7"/>
      <c r="E26" s="7"/>
      <c r="F26" s="7"/>
      <c r="G26" s="7"/>
      <c r="H26" s="8">
        <f>(($C$11*Tabelle1[[#This Row],[Konz. im Produkt (%)]]/100)*(Tabelle1[[#This Row],[DAp]]/100))</f>
        <v>0</v>
      </c>
      <c r="I26" s="8" t="e">
        <f>Tabelle1[[#This Row],[NO(A)EL]]/Tabelle1[[#This Row],[SED]]</f>
        <v>#DIV/0!</v>
      </c>
      <c r="J26" s="8" t="e">
        <f>Tabelle1[[#This Row],[LO(A)EL]]/Tabelle1[[#This Row],[SED]]/3</f>
        <v>#DIV/0!</v>
      </c>
      <c r="K26" s="15" t="e">
        <f t="array" ref="K26">MIN(IF(Tabelle1[[#This Row],[MoS (NOAEL)]:[MoS (LOAEL)]]&gt;0,Tabelle1[[#This Row],[MoS (NOAEL)]:[MoS (LOAEL)]]))</f>
        <v>#DIV/0!</v>
      </c>
    </row>
    <row r="27" spans="1:11" s="1" customFormat="1" ht="12.75" x14ac:dyDescent="0.2">
      <c r="A27" s="7"/>
      <c r="B27" s="10"/>
      <c r="C27" s="7"/>
      <c r="D27" s="7"/>
      <c r="E27" s="7"/>
      <c r="F27" s="7"/>
      <c r="G27" s="7"/>
      <c r="H27" s="8">
        <f>(($C$11*Tabelle1[[#This Row],[Konz. im Produkt (%)]]/100)*(Tabelle1[[#This Row],[DAp]]/100))</f>
        <v>0</v>
      </c>
      <c r="I27" s="8" t="e">
        <f>Tabelle1[[#This Row],[NO(A)EL]]/Tabelle1[[#This Row],[SED]]</f>
        <v>#DIV/0!</v>
      </c>
      <c r="J27" s="8" t="e">
        <f>Tabelle1[[#This Row],[LO(A)EL]]/Tabelle1[[#This Row],[SED]]/3</f>
        <v>#DIV/0!</v>
      </c>
      <c r="K27" s="15" t="e">
        <f t="array" ref="K27">MIN(IF(Tabelle1[[#This Row],[MoS (NOAEL)]:[MoS (LOAEL)]]&gt;0,Tabelle1[[#This Row],[MoS (NOAEL)]:[MoS (LOAEL)]]))</f>
        <v>#DIV/0!</v>
      </c>
    </row>
    <row r="28" spans="1:11" s="1" customFormat="1" ht="12.75" x14ac:dyDescent="0.2">
      <c r="A28" s="7"/>
      <c r="B28" s="10"/>
      <c r="C28" s="7"/>
      <c r="D28" s="7"/>
      <c r="E28" s="7"/>
      <c r="F28" s="7"/>
      <c r="G28" s="7"/>
      <c r="H28" s="8">
        <f>(($C$11*Tabelle1[[#This Row],[Konz. im Produkt (%)]]/100)*(Tabelle1[[#This Row],[DAp]]/100))</f>
        <v>0</v>
      </c>
      <c r="I28" s="8" t="e">
        <f>Tabelle1[[#This Row],[NO(A)EL]]/Tabelle1[[#This Row],[SED]]</f>
        <v>#DIV/0!</v>
      </c>
      <c r="J28" s="8" t="e">
        <f>Tabelle1[[#This Row],[LO(A)EL]]/Tabelle1[[#This Row],[SED]]/3</f>
        <v>#DIV/0!</v>
      </c>
      <c r="K28" s="15" t="e">
        <f t="array" ref="K28">MIN(IF(Tabelle1[[#This Row],[MoS (NOAEL)]:[MoS (LOAEL)]]&gt;0,Tabelle1[[#This Row],[MoS (NOAEL)]:[MoS (LOAEL)]]))</f>
        <v>#DIV/0!</v>
      </c>
    </row>
    <row r="29" spans="1:11" s="1" customFormat="1" ht="12.75" x14ac:dyDescent="0.2">
      <c r="A29" s="7"/>
      <c r="B29" s="10"/>
      <c r="C29" s="7"/>
      <c r="D29" s="7"/>
      <c r="E29" s="7"/>
      <c r="F29" s="7"/>
      <c r="G29" s="7"/>
      <c r="H29" s="8">
        <f>(($C$11*Tabelle1[[#This Row],[Konz. im Produkt (%)]]/100)*(Tabelle1[[#This Row],[DAp]]/100))</f>
        <v>0</v>
      </c>
      <c r="I29" s="8" t="e">
        <f>Tabelle1[[#This Row],[NO(A)EL]]/Tabelle1[[#This Row],[SED]]</f>
        <v>#DIV/0!</v>
      </c>
      <c r="J29" s="8" t="e">
        <f>Tabelle1[[#This Row],[LO(A)EL]]/Tabelle1[[#This Row],[SED]]/3</f>
        <v>#DIV/0!</v>
      </c>
      <c r="K29" s="15" t="e">
        <f t="array" ref="K29">MIN(IF(Tabelle1[[#This Row],[MoS (NOAEL)]:[MoS (LOAEL)]]&gt;0,Tabelle1[[#This Row],[MoS (NOAEL)]:[MoS (LOAEL)]]))</f>
        <v>#DIV/0!</v>
      </c>
    </row>
    <row r="30" spans="1:11" s="1" customFormat="1" ht="12.75" x14ac:dyDescent="0.2">
      <c r="A30" s="7"/>
      <c r="B30" s="10"/>
      <c r="C30" s="7"/>
      <c r="D30" s="7"/>
      <c r="E30" s="7"/>
      <c r="F30" s="7"/>
      <c r="G30" s="7"/>
      <c r="H30" s="8">
        <f>(($C$11*Tabelle1[[#This Row],[Konz. im Produkt (%)]]/100)*(Tabelle1[[#This Row],[DAp]]/100))</f>
        <v>0</v>
      </c>
      <c r="I30" s="8" t="e">
        <f>Tabelle1[[#This Row],[NO(A)EL]]/Tabelle1[[#This Row],[SED]]</f>
        <v>#DIV/0!</v>
      </c>
      <c r="J30" s="8" t="e">
        <f>Tabelle1[[#This Row],[LO(A)EL]]/Tabelle1[[#This Row],[SED]]/3</f>
        <v>#DIV/0!</v>
      </c>
      <c r="K30" s="15" t="e">
        <f t="array" ref="K30">MIN(IF(Tabelle1[[#This Row],[MoS (NOAEL)]:[MoS (LOAEL)]]&gt;0,Tabelle1[[#This Row],[MoS (NOAEL)]:[MoS (LOAEL)]]))</f>
        <v>#DIV/0!</v>
      </c>
    </row>
    <row r="31" spans="1:11" s="1" customFormat="1" ht="12.75" x14ac:dyDescent="0.2">
      <c r="A31" s="7"/>
      <c r="B31" s="10"/>
      <c r="C31" s="7"/>
      <c r="D31" s="7"/>
      <c r="E31" s="7"/>
      <c r="F31" s="7"/>
      <c r="G31" s="7"/>
      <c r="H31" s="8">
        <f>(($C$11*Tabelle1[[#This Row],[Konz. im Produkt (%)]]/100)*(Tabelle1[[#This Row],[DAp]]/100))</f>
        <v>0</v>
      </c>
      <c r="I31" s="8" t="e">
        <f>Tabelle1[[#This Row],[NO(A)EL]]/Tabelle1[[#This Row],[SED]]</f>
        <v>#DIV/0!</v>
      </c>
      <c r="J31" s="8" t="e">
        <f>Tabelle1[[#This Row],[LO(A)EL]]/Tabelle1[[#This Row],[SED]]/3</f>
        <v>#DIV/0!</v>
      </c>
      <c r="K31" s="15" t="e">
        <f t="array" ref="K31">MIN(IF(Tabelle1[[#This Row],[MoS (NOAEL)]:[MoS (LOAEL)]]&gt;0,Tabelle1[[#This Row],[MoS (NOAEL)]:[MoS (LOAEL)]]))</f>
        <v>#DIV/0!</v>
      </c>
    </row>
    <row r="32" spans="1:11" s="1" customFormat="1" ht="12.75" x14ac:dyDescent="0.2">
      <c r="A32" s="7"/>
      <c r="B32" s="10"/>
      <c r="C32" s="7"/>
      <c r="D32" s="7"/>
      <c r="E32" s="7"/>
      <c r="F32" s="7"/>
      <c r="G32" s="7"/>
      <c r="H32" s="8">
        <f>(($C$11*Tabelle1[[#This Row],[Konz. im Produkt (%)]]/100)*(Tabelle1[[#This Row],[DAp]]/100))</f>
        <v>0</v>
      </c>
      <c r="I32" s="8" t="e">
        <f>Tabelle1[[#This Row],[NO(A)EL]]/Tabelle1[[#This Row],[SED]]</f>
        <v>#DIV/0!</v>
      </c>
      <c r="J32" s="8" t="e">
        <f>Tabelle1[[#This Row],[LO(A)EL]]/Tabelle1[[#This Row],[SED]]/3</f>
        <v>#DIV/0!</v>
      </c>
      <c r="K32" s="15" t="e">
        <f t="array" ref="K32">MIN(IF(Tabelle1[[#This Row],[MoS (NOAEL)]:[MoS (LOAEL)]]&gt;0,Tabelle1[[#This Row],[MoS (NOAEL)]:[MoS (LOAEL)]]))</f>
        <v>#DIV/0!</v>
      </c>
    </row>
    <row r="33" spans="1:12" s="1" customFormat="1" ht="12.75" x14ac:dyDescent="0.2">
      <c r="A33" s="7"/>
      <c r="B33" s="10"/>
      <c r="C33" s="7"/>
      <c r="D33" s="7"/>
      <c r="E33" s="7"/>
      <c r="F33" s="7"/>
      <c r="G33" s="7"/>
      <c r="H33" s="8">
        <f>(($C$11*Tabelle1[[#This Row],[Konz. im Produkt (%)]]/100)*(Tabelle1[[#This Row],[DAp]]/100))</f>
        <v>0</v>
      </c>
      <c r="I33" s="8" t="e">
        <f>Tabelle1[[#This Row],[NO(A)EL]]/Tabelle1[[#This Row],[SED]]</f>
        <v>#DIV/0!</v>
      </c>
      <c r="J33" s="8" t="e">
        <f>Tabelle1[[#This Row],[LO(A)EL]]/Tabelle1[[#This Row],[SED]]/3</f>
        <v>#DIV/0!</v>
      </c>
      <c r="K33" s="15" t="e">
        <f t="array" ref="K33">MIN(IF(Tabelle1[[#This Row],[MoS (NOAEL)]:[MoS (LOAEL)]]&gt;0,Tabelle1[[#This Row],[MoS (NOAEL)]:[MoS (LOAEL)]]))</f>
        <v>#DIV/0!</v>
      </c>
    </row>
    <row r="34" spans="1:12" s="1" customFormat="1" ht="12.75" x14ac:dyDescent="0.2">
      <c r="A34" s="7"/>
      <c r="B34" s="10"/>
      <c r="C34" s="7"/>
      <c r="D34" s="7"/>
      <c r="E34" s="7"/>
      <c r="F34" s="7"/>
      <c r="G34" s="7"/>
      <c r="H34" s="8">
        <f>(($C$11*Tabelle1[[#This Row],[Konz. im Produkt (%)]]/100)*(Tabelle1[[#This Row],[DAp]]/100))</f>
        <v>0</v>
      </c>
      <c r="I34" s="8" t="e">
        <f>Tabelle1[[#This Row],[NO(A)EL]]/Tabelle1[[#This Row],[SED]]</f>
        <v>#DIV/0!</v>
      </c>
      <c r="J34" s="8" t="e">
        <f>Tabelle1[[#This Row],[LO(A)EL]]/Tabelle1[[#This Row],[SED]]/3</f>
        <v>#DIV/0!</v>
      </c>
      <c r="K34" s="15" t="e">
        <f t="array" ref="K34">MIN(IF(Tabelle1[[#This Row],[MoS (NOAEL)]:[MoS (LOAEL)]]&gt;0,Tabelle1[[#This Row],[MoS (NOAEL)]:[MoS (LOAEL)]]))</f>
        <v>#DIV/0!</v>
      </c>
    </row>
    <row r="35" spans="1:12" s="1" customFormat="1" ht="12.75" x14ac:dyDescent="0.2">
      <c r="A35" s="7"/>
      <c r="B35" s="10"/>
      <c r="C35" s="7"/>
      <c r="D35" s="7"/>
      <c r="E35" s="7"/>
      <c r="F35" s="7"/>
      <c r="G35" s="7"/>
      <c r="H35" s="8">
        <f>(($C$11*Tabelle1[[#This Row],[Konz. im Produkt (%)]]/100)*(Tabelle1[[#This Row],[DAp]]/100))</f>
        <v>0</v>
      </c>
      <c r="I35" s="8" t="e">
        <f>Tabelle1[[#This Row],[NO(A)EL]]/Tabelle1[[#This Row],[SED]]</f>
        <v>#DIV/0!</v>
      </c>
      <c r="J35" s="8" t="e">
        <f>Tabelle1[[#This Row],[LO(A)EL]]/Tabelle1[[#This Row],[SED]]/3</f>
        <v>#DIV/0!</v>
      </c>
      <c r="K35" s="15" t="e">
        <f t="array" ref="K35">MIN(IF(Tabelle1[[#This Row],[MoS (NOAEL)]:[MoS (LOAEL)]]&gt;0,Tabelle1[[#This Row],[MoS (NOAEL)]:[MoS (LOAEL)]]))</f>
        <v>#DIV/0!</v>
      </c>
    </row>
    <row r="36" spans="1:12" s="1" customFormat="1" ht="12.75" x14ac:dyDescent="0.2">
      <c r="A36" s="7"/>
      <c r="B36" s="10"/>
      <c r="C36" s="7"/>
      <c r="D36" s="7"/>
      <c r="E36" s="7"/>
      <c r="F36" s="7"/>
      <c r="G36" s="7"/>
      <c r="H36" s="8">
        <f>(($C$11*Tabelle1[[#This Row],[Konz. im Produkt (%)]]/100)*(Tabelle1[[#This Row],[DAp]]/100))</f>
        <v>0</v>
      </c>
      <c r="I36" s="8" t="e">
        <f>Tabelle1[[#This Row],[NO(A)EL]]/Tabelle1[[#This Row],[SED]]</f>
        <v>#DIV/0!</v>
      </c>
      <c r="J36" s="8" t="e">
        <f>Tabelle1[[#This Row],[LO(A)EL]]/Tabelle1[[#This Row],[SED]]/3</f>
        <v>#DIV/0!</v>
      </c>
      <c r="K36" s="15" t="e">
        <f t="array" ref="K36">MIN(IF(Tabelle1[[#This Row],[MoS (NOAEL)]:[MoS (LOAEL)]]&gt;0,Tabelle1[[#This Row],[MoS (NOAEL)]:[MoS (LOAEL)]]))</f>
        <v>#DIV/0!</v>
      </c>
    </row>
    <row r="37" spans="1:12" s="1" customFormat="1" ht="12.75" x14ac:dyDescent="0.2">
      <c r="A37" s="7"/>
      <c r="B37" s="10"/>
      <c r="C37" s="7"/>
      <c r="D37" s="7"/>
      <c r="E37" s="7"/>
      <c r="F37" s="7"/>
      <c r="G37" s="7"/>
      <c r="H37" s="8">
        <f>(($C$11*Tabelle1[[#This Row],[Konz. im Produkt (%)]]/100)*(Tabelle1[[#This Row],[DAp]]/100))</f>
        <v>0</v>
      </c>
      <c r="I37" s="8" t="e">
        <f>Tabelle1[[#This Row],[NO(A)EL]]/Tabelle1[[#This Row],[SED]]</f>
        <v>#DIV/0!</v>
      </c>
      <c r="J37" s="8" t="e">
        <f>Tabelle1[[#This Row],[LO(A)EL]]/Tabelle1[[#This Row],[SED]]/3</f>
        <v>#DIV/0!</v>
      </c>
      <c r="K37" s="15" t="e">
        <f t="array" ref="K37">MIN(IF(Tabelle1[[#This Row],[MoS (NOAEL)]:[MoS (LOAEL)]]&gt;0,Tabelle1[[#This Row],[MoS (NOAEL)]:[MoS (LOAEL)]]))</f>
        <v>#DIV/0!</v>
      </c>
    </row>
    <row r="38" spans="1:12" s="1" customFormat="1" ht="12.75" x14ac:dyDescent="0.2">
      <c r="A38" s="7"/>
      <c r="B38" s="10"/>
      <c r="C38" s="7"/>
      <c r="D38" s="7"/>
      <c r="E38" s="7"/>
      <c r="F38" s="7"/>
      <c r="G38" s="7"/>
      <c r="H38" s="8">
        <f>(($C$11*Tabelle1[[#This Row],[Konz. im Produkt (%)]]/100)*(Tabelle1[[#This Row],[DAp]]/100))</f>
        <v>0</v>
      </c>
      <c r="I38" s="8" t="e">
        <f>Tabelle1[[#This Row],[NO(A)EL]]/Tabelle1[[#This Row],[SED]]</f>
        <v>#DIV/0!</v>
      </c>
      <c r="J38" s="8" t="e">
        <f>Tabelle1[[#This Row],[LO(A)EL]]/Tabelle1[[#This Row],[SED]]/3</f>
        <v>#DIV/0!</v>
      </c>
      <c r="K38" s="15" t="e">
        <f t="array" ref="K38">MIN(IF(Tabelle1[[#This Row],[MoS (NOAEL)]:[MoS (LOAEL)]]&gt;0,Tabelle1[[#This Row],[MoS (NOAEL)]:[MoS (LOAEL)]]))</f>
        <v>#DIV/0!</v>
      </c>
    </row>
    <row r="39" spans="1:12" s="1" customFormat="1" ht="12.75" x14ac:dyDescent="0.2">
      <c r="A39" s="7"/>
      <c r="B39" s="10"/>
      <c r="C39" s="7"/>
      <c r="D39" s="7"/>
      <c r="E39" s="7"/>
      <c r="F39" s="7"/>
      <c r="G39" s="7"/>
      <c r="H39" s="8">
        <f>(($C$11*Tabelle1[[#This Row],[Konz. im Produkt (%)]]/100)*(Tabelle1[[#This Row],[DAp]]/100))</f>
        <v>0</v>
      </c>
      <c r="I39" s="8" t="e">
        <f>Tabelle1[[#This Row],[NO(A)EL]]/Tabelle1[[#This Row],[SED]]</f>
        <v>#DIV/0!</v>
      </c>
      <c r="J39" s="8" t="e">
        <f>Tabelle1[[#This Row],[LO(A)EL]]/Tabelle1[[#This Row],[SED]]/3</f>
        <v>#DIV/0!</v>
      </c>
      <c r="K39" s="15" t="e">
        <f t="array" ref="K39">MIN(IF(Tabelle1[[#This Row],[MoS (NOAEL)]:[MoS (LOAEL)]]&gt;0,Tabelle1[[#This Row],[MoS (NOAEL)]:[MoS (LOAEL)]]))</f>
        <v>#DIV/0!</v>
      </c>
    </row>
    <row r="40" spans="1:12" s="1" customFormat="1" ht="12.75" x14ac:dyDescent="0.2">
      <c r="A40" s="7"/>
      <c r="B40" s="10"/>
      <c r="C40" s="7"/>
      <c r="D40" s="7"/>
      <c r="E40" s="7"/>
      <c r="F40" s="7"/>
      <c r="G40" s="7"/>
      <c r="H40" s="8">
        <f>(($C$11*Tabelle1[[#This Row],[Konz. im Produkt (%)]]/100)*(Tabelle1[[#This Row],[DAp]]/100))</f>
        <v>0</v>
      </c>
      <c r="I40" s="8" t="e">
        <f>Tabelle1[[#This Row],[NO(A)EL]]/Tabelle1[[#This Row],[SED]]</f>
        <v>#DIV/0!</v>
      </c>
      <c r="J40" s="8" t="e">
        <f>Tabelle1[[#This Row],[LO(A)EL]]/Tabelle1[[#This Row],[SED]]/3</f>
        <v>#DIV/0!</v>
      </c>
      <c r="K40" s="15" t="e">
        <f t="array" ref="K40">MIN(IF(Tabelle1[[#This Row],[MoS (NOAEL)]:[MoS (LOAEL)]]&gt;0,Tabelle1[[#This Row],[MoS (NOAEL)]:[MoS (LOAEL)]]))</f>
        <v>#DIV/0!</v>
      </c>
    </row>
    <row r="41" spans="1:12" s="1" customFormat="1" ht="12.75" x14ac:dyDescent="0.2">
      <c r="A41" s="7"/>
      <c r="B41" s="10"/>
      <c r="C41" s="7"/>
      <c r="D41" s="7"/>
      <c r="E41" s="7"/>
      <c r="F41" s="7"/>
      <c r="G41" s="7"/>
      <c r="H41" s="8">
        <f>(($C$11*Tabelle1[[#This Row],[Konz. im Produkt (%)]]/100)*(Tabelle1[[#This Row],[DAp]]/100))</f>
        <v>0</v>
      </c>
      <c r="I41" s="8" t="e">
        <f>Tabelle1[[#This Row],[NO(A)EL]]/Tabelle1[[#This Row],[SED]]</f>
        <v>#DIV/0!</v>
      </c>
      <c r="J41" s="8" t="e">
        <f>Tabelle1[[#This Row],[LO(A)EL]]/Tabelle1[[#This Row],[SED]]/3</f>
        <v>#DIV/0!</v>
      </c>
      <c r="K41" s="15" t="e">
        <f t="array" ref="K41">MIN(IF(Tabelle1[[#This Row],[MoS (NOAEL)]:[MoS (LOAEL)]]&gt;0,Tabelle1[[#This Row],[MoS (NOAEL)]:[MoS (LOAEL)]]))</f>
        <v>#DIV/0!</v>
      </c>
    </row>
    <row r="42" spans="1:12" s="1" customFormat="1" ht="12.75" x14ac:dyDescent="0.2">
      <c r="A42" s="7"/>
      <c r="B42" s="10"/>
      <c r="C42" s="7"/>
      <c r="D42" s="7"/>
      <c r="E42" s="7"/>
      <c r="F42" s="7"/>
      <c r="G42" s="7"/>
      <c r="H42" s="8">
        <f>(($C$11*Tabelle1[[#This Row],[Konz. im Produkt (%)]]/100)*(Tabelle1[[#This Row],[DAp]]/100))</f>
        <v>0</v>
      </c>
      <c r="I42" s="8" t="e">
        <f>Tabelle1[[#This Row],[NO(A)EL]]/Tabelle1[[#This Row],[SED]]</f>
        <v>#DIV/0!</v>
      </c>
      <c r="J42" s="8" t="e">
        <f>Tabelle1[[#This Row],[LO(A)EL]]/Tabelle1[[#This Row],[SED]]/3</f>
        <v>#DIV/0!</v>
      </c>
      <c r="K42" s="15" t="e">
        <f t="array" ref="K42">MIN(IF(Tabelle1[[#This Row],[MoS (NOAEL)]:[MoS (LOAEL)]]&gt;0,Tabelle1[[#This Row],[MoS (NOAEL)]:[MoS (LOAEL)]]))</f>
        <v>#DIV/0!</v>
      </c>
    </row>
    <row r="43" spans="1:12" s="1" customFormat="1" ht="12.75" x14ac:dyDescent="0.2">
      <c r="A43" s="7"/>
      <c r="B43" s="10"/>
      <c r="C43" s="7"/>
      <c r="D43" s="7"/>
      <c r="E43" s="7"/>
      <c r="F43" s="7"/>
      <c r="G43" s="7"/>
      <c r="H43" s="8">
        <f>(($C$11*Tabelle1[[#This Row],[Konz. im Produkt (%)]]/100)*(Tabelle1[[#This Row],[DAp]]/100))</f>
        <v>0</v>
      </c>
      <c r="I43" s="8" t="e">
        <f>Tabelle1[[#This Row],[NO(A)EL]]/Tabelle1[[#This Row],[SED]]</f>
        <v>#DIV/0!</v>
      </c>
      <c r="J43" s="8" t="e">
        <f>Tabelle1[[#This Row],[LO(A)EL]]/Tabelle1[[#This Row],[SED]]/3</f>
        <v>#DIV/0!</v>
      </c>
      <c r="K43" s="15" t="e">
        <f t="array" ref="K43">MIN(IF(Tabelle1[[#This Row],[MoS (NOAEL)]:[MoS (LOAEL)]]&gt;0,Tabelle1[[#This Row],[MoS (NOAEL)]:[MoS (LOAEL)]]))</f>
        <v>#DIV/0!</v>
      </c>
    </row>
    <row r="44" spans="1:12" s="1" customFormat="1" ht="12.75" x14ac:dyDescent="0.2">
      <c r="A44" s="7"/>
      <c r="B44" s="10"/>
      <c r="C44" s="7"/>
      <c r="D44" s="7"/>
      <c r="E44" s="7"/>
      <c r="F44" s="7"/>
      <c r="G44" s="7"/>
      <c r="H44" s="8">
        <f>(($C$11*Tabelle1[[#This Row],[Konz. im Produkt (%)]]/100)*(Tabelle1[[#This Row],[DAp]]/100))</f>
        <v>0</v>
      </c>
      <c r="I44" s="8" t="e">
        <f>Tabelle1[[#This Row],[NO(A)EL]]/Tabelle1[[#This Row],[SED]]</f>
        <v>#DIV/0!</v>
      </c>
      <c r="J44" s="8" t="e">
        <f>Tabelle1[[#This Row],[LO(A)EL]]/Tabelle1[[#This Row],[SED]]/3</f>
        <v>#DIV/0!</v>
      </c>
      <c r="K44" s="15" t="e">
        <f t="array" ref="K44">MIN(IF(Tabelle1[[#This Row],[MoS (NOAEL)]:[MoS (LOAEL)]]&gt;0,Tabelle1[[#This Row],[MoS (NOAEL)]:[MoS (LOAEL)]]))</f>
        <v>#DIV/0!</v>
      </c>
    </row>
    <row r="45" spans="1:12" s="1" customFormat="1" ht="12.75" x14ac:dyDescent="0.2">
      <c r="A45" s="7"/>
      <c r="B45" s="10"/>
      <c r="C45" s="7"/>
      <c r="D45" s="7"/>
      <c r="F45" s="7"/>
      <c r="G45" s="7"/>
      <c r="H45" s="7"/>
      <c r="I45" s="8"/>
      <c r="J45" s="8"/>
      <c r="K45" s="8"/>
      <c r="L45" s="8"/>
    </row>
    <row r="46" spans="1:12" s="1" customFormat="1" ht="12.75" x14ac:dyDescent="0.2">
      <c r="A46" s="11" t="s">
        <v>0</v>
      </c>
      <c r="B46" s="10"/>
      <c r="C46" s="7"/>
      <c r="D46" s="7"/>
      <c r="F46" s="7"/>
      <c r="G46" s="7"/>
      <c r="H46" s="7"/>
      <c r="I46" s="8"/>
      <c r="J46" s="8"/>
      <c r="K46" s="8"/>
      <c r="L46" s="8"/>
    </row>
    <row r="47" spans="1:12" s="9" customFormat="1" ht="12.75" x14ac:dyDescent="0.2">
      <c r="A47" s="2" t="s">
        <v>1</v>
      </c>
      <c r="B47" s="12" t="s">
        <v>35</v>
      </c>
      <c r="C47" s="2"/>
    </row>
    <row r="48" spans="1:12" s="9" customFormat="1" ht="12.75" x14ac:dyDescent="0.2">
      <c r="A48" s="2" t="s">
        <v>2</v>
      </c>
      <c r="B48" s="12" t="s">
        <v>12</v>
      </c>
      <c r="C48" s="2"/>
    </row>
    <row r="49" spans="1:3" s="9" customFormat="1" ht="12.75" x14ac:dyDescent="0.2">
      <c r="A49" s="2" t="s">
        <v>3</v>
      </c>
      <c r="B49" s="13" t="s">
        <v>30</v>
      </c>
      <c r="C49" s="2"/>
    </row>
    <row r="50" spans="1:3" s="9" customFormat="1" ht="12.75" x14ac:dyDescent="0.2">
      <c r="A50" s="2" t="s">
        <v>4</v>
      </c>
      <c r="B50" s="13" t="s">
        <v>13</v>
      </c>
      <c r="C50" s="2"/>
    </row>
    <row r="51" spans="1:3" s="9" customFormat="1" ht="12.75" x14ac:dyDescent="0.2">
      <c r="A51" s="2" t="s">
        <v>5</v>
      </c>
      <c r="B51" s="12" t="s">
        <v>14</v>
      </c>
      <c r="C51" s="2"/>
    </row>
  </sheetData>
  <sheetProtection algorithmName="SHA-512" hashValue="pRVt9fZynwMPLpvbbDARAsfL/b/YsXfWkNTQSSNi/tv4Qs05nMlPYRQrG1ayi2zyiEM6Ievp5bVXhgN1LLJKlg==" saltValue="8WV4ZV08CvlH48xARsn7Vw==" spinCount="100000" sheet="1" objects="1" scenarios="1"/>
  <mergeCells count="1">
    <mergeCell ref="A13:K13"/>
  </mergeCells>
  <conditionalFormatting sqref="K16:K44">
    <cfRule type="cellIs" dxfId="14" priority="1" operator="greaterThanOrEqual">
      <formula>100</formula>
    </cfRule>
    <cfRule type="cellIs" dxfId="13" priority="2" operator="lessThan">
      <formula>100</formula>
    </cfRule>
  </conditionalFormatting>
  <dataValidations count="3">
    <dataValidation type="list" allowBlank="1" showInputMessage="1" showErrorMessage="1" sqref="C4">
      <formula1>"DERMAL"</formula1>
    </dataValidation>
    <dataValidation type="list" allowBlank="1" showInputMessage="1" showErrorMessage="1" sqref="C5">
      <formula1>"LEAVE-ON,RINSE-OFF"</formula1>
    </dataValidation>
    <dataValidation type="list" allowBlank="1" showInputMessage="1" showErrorMessage="1" sqref="C6">
      <formula1>"ERWACHSENER,BABY"</formula1>
    </dataValidation>
  </dataValidations>
  <pageMargins left="0.39370078740157483" right="0.39370078740157483" top="0.31496062992125984" bottom="0.31496062992125984" header="0.31496062992125984" footer="0.31496062992125984"/>
  <pageSetup paperSize="9" scale="82" fitToHeight="2" orientation="landscape" horizontalDpi="4294967295" verticalDpi="4294967295" r:id="rId1"/>
  <ignoredErrors>
    <ignoredError sqref="C9:C10" unlockedFormula="1"/>
    <ignoredError sqref="K17 K18:K44" evalError="1"/>
  </ignoredErrors>
  <drawing r:id="rId2"/>
  <tableParts count="1">
    <tablePart r:id="rId3"/>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vt:i4>
      </vt:variant>
    </vt:vector>
  </HeadingPairs>
  <TitlesOfParts>
    <vt:vector size="1" baseType="lpstr">
      <vt:lpstr>Tabelle1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silvia.heller</dc:creator>
  <cp:lastModifiedBy>silvia.heller</cp:lastModifiedBy>
  <cp:lastPrinted>2015-06-17T17:14:19Z</cp:lastPrinted>
  <dcterms:created xsi:type="dcterms:W3CDTF">2015-05-29T10:02:41Z</dcterms:created>
  <dcterms:modified xsi:type="dcterms:W3CDTF">2015-06-17T17:14:52Z</dcterms:modified>
</cp:coreProperties>
</file>